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ABRIEL\Escritorio\RESPALDO\Desktop\CUENTAS PUBLICAS\2021 CTA PCA\2do trim 2021\2 trim 21\"/>
    </mc:Choice>
  </mc:AlternateContent>
  <xr:revisionPtr revIDLastSave="0" documentId="13_ncr:1_{ED4D0A7F-A903-43D9-AF6F-404675DE3165}" xr6:coauthVersionLast="36" xr6:coauthVersionMax="36" xr10:uidLastSave="{00000000-0000-0000-0000-000000000000}"/>
  <bookViews>
    <workbookView xWindow="0" yWindow="0" windowWidth="28800" windowHeight="12225" tabRatio="863" activeTab="3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99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<sst xmlns="http://schemas.openxmlformats.org/spreadsheetml/2006/main" count="892" uniqueCount="628">
  <si>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</si>
  <si>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</si>
  <si>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</si>
  <si>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</si>
  <si>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</si>
  <si>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</si>
  <si>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</si>
  <si>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</si>
  <si>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</si>
  <si>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</si>
  <si>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</si>
  <si>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</si>
  <si>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</si>
  <si>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</si>
  <si>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</si>
  <si>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</si>
  <si>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</si>
  <si>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</si>
  <si>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</si>
  <si>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</si>
  <si>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</si>
  <si>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</si>
  <si>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</si>
  <si>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</si>
  <si>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</si>
  <si>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</si>
  <si>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</si>
  <si>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</si>
  <si>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</si>
  <si>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</si>
  <si>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</si>
  <si>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</si>
  <si>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</si>
  <si>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</si>
  <si>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</si>
  <si>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</si>
  <si>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</si>
  <si>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</si>
  <si>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</si>
  <si>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</si>
  <si>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</si>
  <si>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</si>
  <si>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</si>
  <si>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</si>
  <si>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</si>
  <si>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</si>
  <si>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</si>
  <si>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</si>
  <si>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</si>
  <si>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</si>
  <si>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</si>
  <si>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</si>
  <si>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</si>
  <si>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</si>
  <si>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</si>
  <si>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</si>
  <si>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</si>
  <si>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</si>
  <si>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</si>
  <si>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</si>
  <si>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</si>
  <si>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</si>
  <si>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</si>
  <si>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</si>
  <si>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</si>
  <si>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</si>
  <si>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</si>
  <si>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</si>
  <si>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</si>
  <si>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</si>
  <si>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</si>
  <si>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</si>
  <si>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</si>
  <si>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</si>
  <si>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</si>
  <si>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</si>
  <si>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</si>
  <si>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</si>
  <si>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</si>
  <si>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</si>
  <si>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</si>
  <si>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</si>
  <si>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</si>
  <si>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</si>
  <si>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</si>
  <si>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</si>
  <si>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</si>
  <si>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</si>
  <si>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</si>
  <si>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</si>
  <si>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</si>
  <si>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</si>
  <si>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</si>
  <si>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</si>
  <si>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</si>
  <si>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</si>
  <si>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</si>
  <si>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</si>
  <si>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</si>
  <si>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</si>
  <si>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</si>
  <si>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</si>
  <si>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</si>
  <si>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</si>
  <si>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</si>
  <si>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</si>
  <si>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</si>
  <si>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</si>
  <si>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</si>
  <si>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</si>
  <si>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</si>
  <si>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</si>
  <si>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</si>
  <si>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</si>
  <si>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</si>
  <si>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</si>
  <si>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</si>
  <si>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</si>
  <si>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</si>
  <si>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</si>
  <si>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</si>
  <si>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</si>
  <si>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</si>
  <si>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</si>
  <si>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</si>
  <si>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</si>
  <si>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</si>
  <si>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</si>
  <si>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</si>
  <si>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</si>
  <si>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</si>
  <si>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</si>
  <si>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</si>
  <si>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</si>
  <si>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</si>
  <si>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</si>
  <si>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</si>
  <si>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</si>
  <si>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</si>
  <si>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</si>
  <si>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</si>
  <si>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</si>
  <si>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</si>
  <si>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</si>
  <si>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</si>
  <si>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</si>
  <si>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</si>
  <si>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</si>
  <si>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</si>
  <si>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</si>
  <si>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</si>
  <si>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</si>
  <si>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</si>
  <si>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</si>
  <si>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</si>
  <si>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</si>
  <si>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</si>
  <si>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</si>
  <si>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</si>
  <si>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</si>
  <si>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</si>
  <si>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</si>
  <si>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</si>
  <si>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</si>
  <si>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</si>
  <si>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</si>
  <si>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</si>
  <si>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</si>
  <si>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</si>
  <si>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</si>
  <si>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</si>
  <si>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</si>
  <si>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</si>
  <si>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</si>
  <si>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</si>
  <si>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</si>
  <si>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</si>
  <si>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</si>
  <si>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</si>
  <si>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</si>
  <si>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</si>
  <si>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</si>
  <si>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</si>
  <si>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</si>
  <si>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</si>
  <si>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</si>
  <si>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</si>
  <si>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</si>
  <si>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</si>
  <si>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</si>
  <si>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</si>
  <si>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</si>
  <si>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</si>
  <si>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</si>
  <si>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</si>
  <si>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</si>
  <si>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</si>
  <si>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</si>
  <si>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</si>
  <si>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</si>
  <si>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</si>
  <si>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</si>
  <si>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</si>
  <si>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</si>
  <si>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</si>
  <si>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</si>
  <si>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</si>
  <si>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</si>
  <si>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</si>
  <si>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</si>
  <si>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</si>
  <si>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</si>
  <si>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</si>
  <si>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</si>
  <si>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</si>
  <si>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</si>
  <si>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</si>
  <si>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</si>
  <si>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</si>
  <si>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</si>
  <si>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</si>
  <si>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</si>
  <si>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</si>
  <si>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</si>
  <si>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</si>
  <si>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</si>
  <si>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</si>
  <si>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</si>
  <si>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</si>
  <si>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</si>
  <si>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</si>
  <si>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</si>
  <si>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</si>
  <si>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</si>
  <si>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</si>
  <si>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</si>
  <si>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</si>
  <si>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</si>
  <si>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</si>
  <si>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</si>
  <si>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</si>
  <si>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</si>
  <si>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</si>
  <si>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</si>
  <si>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</si>
  <si>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</si>
  <si>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</si>
  <si>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</si>
  <si>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</si>
  <si>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</si>
  <si>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</si>
  <si>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</si>
  <si>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</si>
  <si>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</si>
  <si>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</si>
  <si>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</si>
  <si>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</si>
  <si>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</si>
  <si>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</si>
  <si>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</si>
  <si>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</si>
  <si>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</si>
  <si>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</si>
  <si>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</si>
  <si>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</si>
  <si>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</si>
  <si>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</si>
  <si>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</si>
  <si>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</si>
  <si>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</si>
  <si>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</si>
  <si>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</si>
  <si>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</si>
  <si>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</si>
  <si>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</si>
  <si>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</si>
  <si>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</si>
  <si>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</si>
  <si>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</si>
  <si>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</si>
  <si>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</si>
  <si>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</si>
  <si>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</si>
  <si>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</si>
  <si>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</si>
  <si>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</si>
  <si>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</si>
  <si>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</si>
  <si>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</si>
  <si>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</si>
  <si>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</si>
  <si>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</si>
  <si>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</si>
  <si>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</si>
  <si>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</si>
  <si>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</si>
  <si>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</si>
  <si>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</si>
  <si>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</si>
  <si>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</si>
  <si>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</si>
  <si>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</si>
  <si>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</si>
  <si>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</si>
  <si>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</si>
  <si>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</si>
  <si>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</si>
  <si>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</si>
  <si>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</si>
  <si>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</si>
  <si>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</si>
  <si>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</si>
  <si>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</si>
  <si>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</si>
  <si>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</si>
  <si>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</si>
  <si>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</si>
  <si>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</si>
  <si>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</si>
  <si>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</si>
  <si>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</si>
  <si>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</si>
  <si>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</si>
  <si>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</si>
  <si>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</si>
  <si>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</si>
  <si>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</si>
  <si>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</si>
  <si>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</si>
  <si>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</si>
  <si>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</si>
  <si>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</si>
  <si>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</si>
  <si>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</si>
  <si>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</si>
  <si>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</si>
  <si>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</si>
  <si>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</si>
  <si>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</si>
  <si>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</si>
  <si>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</si>
  <si>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</si>
  <si>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</si>
  <si>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</si>
  <si>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</si>
  <si>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</si>
  <si>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</si>
  <si>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</si>
  <si>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</si>
  <si>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</si>
  <si>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</si>
  <si>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</si>
  <si>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</si>
  <si>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</si>
  <si>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</si>
  <si>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</si>
  <si>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</si>
  <si>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</si>
  <si>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</si>
  <si>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</si>
  <si>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</si>
  <si>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</si>
  <si>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</si>
  <si>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</si>
  <si>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</si>
  <si>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</si>
  <si>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</si>
  <si>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</si>
  <si>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</si>
  <si>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</si>
  <si>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</si>
  <si>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</si>
  <si>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</si>
  <si>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</si>
  <si>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</si>
  <si>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</si>
  <si>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</si>
  <si>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</si>
  <si>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</si>
  <si>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</si>
  <si>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</si>
  <si>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</si>
  <si>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</si>
  <si>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</si>
  <si>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</si>
  <si>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</si>
  <si>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</si>
  <si>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</si>
  <si>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</si>
  <si>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</si>
  <si>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</si>
  <si>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</si>
  <si>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</si>
  <si>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</si>
  <si>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</si>
  <si>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</si>
  <si>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</si>
  <si>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</si>
  <si>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</si>
  <si>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</si>
  <si>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</si>
  <si>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</si>
  <si>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</si>
  <si>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</si>
  <si>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</si>
  <si>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</si>
  <si>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</si>
  <si>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</si>
  <si>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</si>
  <si>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</si>
  <si>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</si>
  <si>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</si>
  <si>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</si>
  <si>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</si>
  <si>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</si>
  <si>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</si>
  <si>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</si>
  <si>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</si>
  <si>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</si>
  <si>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</si>
  <si>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</si>
  <si>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</si>
  <si>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</si>
  <si>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</si>
  <si>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</si>
  <si>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</si>
  <si>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</si>
  <si>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</si>
  <si>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</si>
  <si>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</si>
  <si>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</si>
  <si>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</si>
  <si>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</si>
  <si>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</si>
  <si>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</si>
  <si>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</si>
  <si>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</si>
  <si>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</si>
  <si>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</si>
  <si>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</si>
  <si>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</si>
  <si>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</si>
  <si>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</si>
  <si>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</si>
  <si>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</si>
  <si>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</si>
  <si>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</si>
  <si>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</si>
  <si>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</si>
  <si>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</si>
  <si>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</si>
  <si>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</si>
  <si>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</si>
  <si>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</si>
  <si>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</si>
  <si>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</si>
  <si>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</si>
  <si>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</si>
  <si>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</si>
  <si>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</si>
  <si>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</si>
  <si>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</si>
  <si>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</si>
  <si>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</si>
  <si>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</si>
  <si>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</si>
  <si>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</si>
  <si>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</si>
  <si>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</si>
  <si>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</si>
  <si>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</si>
  <si>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</si>
  <si>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</si>
  <si>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</si>
  <si>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</si>
  <si>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</si>
  <si>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</si>
  <si>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</si>
  <si>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</si>
  <si>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</si>
  <si>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</si>
  <si>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</si>
  <si>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</si>
  <si>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</si>
  <si>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</si>
  <si>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</si>
  <si>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</si>
  <si>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</si>
  <si>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</si>
  <si>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</si>
  <si>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</si>
  <si>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</si>
  <si>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</si>
  <si>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</si>
  <si>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</si>
  <si>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</si>
  <si>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</si>
  <si>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</si>
  <si>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</si>
  <si>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</si>
  <si>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</si>
  <si>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</si>
  <si>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</si>
  <si>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</si>
  <si>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</si>
  <si>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</si>
  <si>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</si>
  <si>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</si>
  <si>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</si>
  <si>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</si>
  <si>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</si>
  <si>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</si>
  <si>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</si>
  <si>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</si>
  <si>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</si>
  <si>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</si>
  <si>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</si>
  <si>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</si>
  <si>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</si>
  <si>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</si>
  <si>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</si>
  <si>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</si>
  <si>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</si>
  <si>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</si>
  <si>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</si>
  <si>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</si>
  <si>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</si>
  <si>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</si>
  <si>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</si>
  <si>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</si>
  <si>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</si>
  <si>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</si>
  <si>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</si>
  <si>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</si>
  <si>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</si>
  <si>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</si>
  <si>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</si>
  <si>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</si>
  <si>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</si>
  <si>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</si>
  <si>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</si>
  <si>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</si>
  <si>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</si>
  <si>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</si>
  <si>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</si>
  <si>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</si>
  <si>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</si>
  <si>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</si>
  <si>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</si>
  <si>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</si>
  <si>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</si>
  <si>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</si>
  <si>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</si>
  <si>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</si>
  <si>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</si>
  <si>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</si>
  <si>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</si>
  <si>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</si>
  <si>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</si>
  <si>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</si>
  <si>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</si>
  <si>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</si>
  <si>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</si>
  <si>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</si>
  <si>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</si>
  <si>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</si>
  <si>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</si>
  <si>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</si>
  <si>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</si>
  <si>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</si>
  <si>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</si>
  <si>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</si>
  <si>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</si>
  <si>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</si>
  <si>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</si>
  <si>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</si>
  <si>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</si>
  <si>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</si>
  <si>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</si>
  <si>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</si>
  <si>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</si>
  <si>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</si>
  <si>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</si>
  <si>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</si>
  <si>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</si>
  <si>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</si>
  <si>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</si>
  <si>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</si>
  <si>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</si>
  <si>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</si>
  <si>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</si>
  <si>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</si>
  <si>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</si>
  <si>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</si>
  <si>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</si>
  <si>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</si>
  <si>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</si>
  <si>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</si>
  <si>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</si>
  <si>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</si>
  <si>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</si>
  <si>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</si>
  <si>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</si>
  <si>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</si>
  <si>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</si>
  <si>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</si>
  <si>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</si>
  <si>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</si>
  <si>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</si>
  <si>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</si>
  <si>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</si>
  <si>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</si>
  <si>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</si>
  <si>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</si>
  <si>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</si>
  <si>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</si>
  <si>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</si>
  <si>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</si>
  <si>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</si>
  <si>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</si>
  <si>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</si>
  <si>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</si>
  <si>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</si>
  <si>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</si>
  <si>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</si>
  <si>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</si>
  <si>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MUNICIPIO DE SILAO DE LA VICTORIA</t>
  </si>
  <si>
    <t>CORRESPONDIENTE DEL 1 DE ENERO AL 30 DE JUNIO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</si>
</sst>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5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 2" xfId="1" xr:uid="{00000000-0005-0000-0000-000001000000}"/>
    <cellStyle name="Millares 2 2" xfId="15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" xfId="14" builtinId="5"/>
    <cellStyle name="Porcentaje 2" xfId="7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0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D25" sqref="D25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39" t="s">
        <v>626</v>
      </c>
      <c r="B1" s="139"/>
      <c r="C1" s="19"/>
      <c r="D1" s="16" t="s">
        <v>614</v>
      </c>
      <c r="E1" s="17">
        <v>2021</v>
      </c>
    </row>
    <row r="2" spans="1:5" ht="18.95" customHeight="1" x14ac:dyDescent="0.2">
      <c r="A2" s="140" t="s">
        <v>613</v>
      </c>
      <c r="B2" s="140"/>
      <c r="C2" s="38"/>
      <c r="D2" s="16" t="s">
        <v>615</v>
      </c>
      <c r="E2" s="19" t="s">
        <v>617</v>
      </c>
    </row>
    <row r="3" spans="1:5" ht="18.95" customHeight="1" x14ac:dyDescent="0.2">
      <c r="A3" s="141" t="s">
        <v>627</v>
      </c>
      <c r="B3" s="141"/>
      <c r="C3" s="19"/>
      <c r="D3" s="16" t="s">
        <v>616</v>
      </c>
      <c r="E3" s="17">
        <v>2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598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x14ac:dyDescent="0.2">
      <c r="A25" s="104" t="s">
        <v>584</v>
      </c>
      <c r="B25" s="105" t="s">
        <v>344</v>
      </c>
    </row>
    <row r="26" spans="1:2" x14ac:dyDescent="0.2">
      <c r="A26" s="104" t="s">
        <v>585</v>
      </c>
      <c r="B26" s="105" t="s">
        <v>361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2" x14ac:dyDescent="0.2">
      <c r="A33" s="7"/>
      <c r="B33" s="9"/>
    </row>
    <row r="34" spans="1:2" x14ac:dyDescent="0.2">
      <c r="A34" s="47" t="s">
        <v>49</v>
      </c>
      <c r="B34" s="48" t="s">
        <v>44</v>
      </c>
    </row>
    <row r="35" spans="1:2" x14ac:dyDescent="0.2">
      <c r="A35" s="47" t="s">
        <v>50</v>
      </c>
      <c r="B35" s="48" t="s">
        <v>45</v>
      </c>
    </row>
    <row r="36" spans="1:2" x14ac:dyDescent="0.2">
      <c r="A36" s="7"/>
      <c r="B36" s="10"/>
    </row>
    <row r="37" spans="1:2" x14ac:dyDescent="0.2">
      <c r="A37" s="7"/>
      <c r="B37" s="8" t="s">
        <v>47</v>
      </c>
    </row>
    <row r="38" spans="1:2" x14ac:dyDescent="0.2">
      <c r="A38" s="7" t="s">
        <v>48</v>
      </c>
      <c r="B38" s="48" t="s">
        <v>32</v>
      </c>
    </row>
    <row r="39" spans="1:2" x14ac:dyDescent="0.2">
      <c r="A39" s="7"/>
      <c r="B39" s="48" t="s">
        <v>33</v>
      </c>
    </row>
    <row r="40" spans="1:2" ht="12" thickBot="1" x14ac:dyDescent="0.25">
      <c r="A40" s="11"/>
      <c r="B40" s="12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workbookViewId="0">
      <selection activeCell="G14" sqref="G14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45" t="s">
        <v>626</v>
      </c>
      <c r="B1" s="146"/>
      <c r="C1" s="147"/>
    </row>
    <row r="2" spans="1:3" s="39" customFormat="1" ht="18" customHeight="1" x14ac:dyDescent="0.25">
      <c r="A2" s="148" t="s">
        <v>44</v>
      </c>
      <c r="B2" s="149"/>
      <c r="C2" s="150"/>
    </row>
    <row r="3" spans="1:3" s="39" customFormat="1" ht="18" customHeight="1" x14ac:dyDescent="0.25">
      <c r="A3" s="148" t="s">
        <v>627</v>
      </c>
      <c r="B3" s="149"/>
      <c r="C3" s="150"/>
    </row>
    <row r="4" spans="1:3" s="42" customFormat="1" ht="18" customHeight="1" x14ac:dyDescent="0.2">
      <c r="A4" s="151" t="s">
        <v>624</v>
      </c>
      <c r="B4" s="152"/>
      <c r="C4" s="153"/>
    </row>
    <row r="5" spans="1:3" s="40" customFormat="1" x14ac:dyDescent="0.2">
      <c r="A5" s="60" t="s">
        <v>529</v>
      </c>
      <c r="B5" s="60"/>
      <c r="C5" s="61">
        <v>375812068.18000001</v>
      </c>
    </row>
    <row r="6" spans="1:3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0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0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3" x14ac:dyDescent="0.2">
      <c r="A17" s="75">
        <v>3.2</v>
      </c>
      <c r="B17" s="68" t="s">
        <v>538</v>
      </c>
      <c r="C17" s="66">
        <v>0</v>
      </c>
    </row>
    <row r="18" spans="1:3" x14ac:dyDescent="0.2">
      <c r="A18" s="75">
        <v>3.3</v>
      </c>
      <c r="B18" s="70" t="s">
        <v>539</v>
      </c>
      <c r="C18" s="76">
        <v>0</v>
      </c>
    </row>
    <row r="19" spans="1:3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375812068.18000001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Footer>&amp;RPágina &amp;P de &amp;N</oddFooter>
  </headerFooter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4" t="s">
        <v>626</v>
      </c>
      <c r="B1" s="155"/>
      <c r="C1" s="156"/>
    </row>
    <row r="2" spans="1:3" s="43" customFormat="1" ht="18.95" customHeight="1" x14ac:dyDescent="0.25">
      <c r="A2" s="157" t="s">
        <v>45</v>
      </c>
      <c r="B2" s="158"/>
      <c r="C2" s="159"/>
    </row>
    <row r="3" spans="1:3" s="43" customFormat="1" ht="18.95" customHeight="1" x14ac:dyDescent="0.25">
      <c r="A3" s="157" t="s">
        <v>627</v>
      </c>
      <c r="B3" s="158"/>
      <c r="C3" s="159"/>
    </row>
    <row r="4" spans="1:3" s="44" customFormat="1" x14ac:dyDescent="0.2">
      <c r="A4" s="151" t="s">
        <v>624</v>
      </c>
      <c r="B4" s="152"/>
      <c r="C4" s="153"/>
    </row>
    <row r="5" spans="1:3" x14ac:dyDescent="0.2">
      <c r="A5" s="91" t="s">
        <v>542</v>
      </c>
      <c r="B5" s="60"/>
      <c r="C5" s="84">
        <v>236253909.11000001</v>
      </c>
    </row>
    <row r="6" spans="1:3" x14ac:dyDescent="0.2">
      <c r="A6" s="85"/>
      <c r="B6" s="63"/>
      <c r="C6" s="86"/>
    </row>
    <row r="7" spans="1:3" x14ac:dyDescent="0.2">
      <c r="A7" s="73" t="s">
        <v>543</v>
      </c>
      <c r="B7" s="87"/>
      <c r="C7" s="65">
        <f>SUM(C8:C28)</f>
        <v>1872000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0</v>
      </c>
    </row>
    <row r="11" spans="1:3" x14ac:dyDescent="0.2">
      <c r="A11" s="100">
        <v>2.4</v>
      </c>
      <c r="B11" s="83" t="s">
        <v>241</v>
      </c>
      <c r="C11" s="93">
        <v>0</v>
      </c>
    </row>
    <row r="12" spans="1:3" x14ac:dyDescent="0.2">
      <c r="A12" s="100">
        <v>2.5</v>
      </c>
      <c r="B12" s="83" t="s">
        <v>242</v>
      </c>
      <c r="C12" s="93">
        <v>0</v>
      </c>
    </row>
    <row r="13" spans="1:3" x14ac:dyDescent="0.2">
      <c r="A13" s="100">
        <v>2.6</v>
      </c>
      <c r="B13" s="83" t="s">
        <v>243</v>
      </c>
      <c r="C13" s="93">
        <v>0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0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0</v>
      </c>
    </row>
    <row r="18" spans="1:3" x14ac:dyDescent="0.2">
      <c r="A18" s="100" t="s">
        <v>574</v>
      </c>
      <c r="B18" s="83" t="s">
        <v>249</v>
      </c>
      <c r="C18" s="93">
        <v>0</v>
      </c>
    </row>
    <row r="19" spans="1:3" x14ac:dyDescent="0.2">
      <c r="A19" s="100" t="s">
        <v>575</v>
      </c>
      <c r="B19" s="83" t="s">
        <v>546</v>
      </c>
      <c r="C19" s="93">
        <v>0</v>
      </c>
    </row>
    <row r="20" spans="1:3" x14ac:dyDescent="0.2">
      <c r="A20" s="100" t="s">
        <v>576</v>
      </c>
      <c r="B20" s="83" t="s">
        <v>547</v>
      </c>
      <c r="C20" s="93">
        <v>0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1872000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0</v>
      </c>
    </row>
    <row r="29" spans="1:3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0</v>
      </c>
    </row>
    <row r="31" spans="1:3" x14ac:dyDescent="0.2">
      <c r="A31" s="100" t="s">
        <v>564</v>
      </c>
      <c r="B31" s="83" t="s">
        <v>442</v>
      </c>
      <c r="C31" s="93">
        <v>0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3" x14ac:dyDescent="0.2">
      <c r="A33" s="100" t="s">
        <v>566</v>
      </c>
      <c r="B33" s="83" t="s">
        <v>452</v>
      </c>
      <c r="C33" s="93">
        <v>0</v>
      </c>
    </row>
    <row r="34" spans="1:3" x14ac:dyDescent="0.2">
      <c r="A34" s="100" t="s">
        <v>567</v>
      </c>
      <c r="B34" s="83" t="s">
        <v>568</v>
      </c>
      <c r="C34" s="93">
        <v>0</v>
      </c>
    </row>
    <row r="35" spans="1:3" x14ac:dyDescent="0.2">
      <c r="A35" s="100" t="s">
        <v>569</v>
      </c>
      <c r="B35" s="83" t="s">
        <v>570</v>
      </c>
      <c r="C35" s="93">
        <v>0</v>
      </c>
    </row>
    <row r="36" spans="1:3" x14ac:dyDescent="0.2">
      <c r="A36" s="100" t="s">
        <v>571</v>
      </c>
      <c r="B36" s="83" t="s">
        <v>460</v>
      </c>
      <c r="C36" s="93">
        <v>0</v>
      </c>
    </row>
    <row r="37" spans="1:3" x14ac:dyDescent="0.2">
      <c r="A37" s="100" t="s">
        <v>572</v>
      </c>
      <c r="B37" s="92" t="s">
        <v>573</v>
      </c>
      <c r="C37" s="99">
        <v>0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234381909.11000001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Footer>&amp;RPágina &amp;P de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47"/>
  <sheetViews>
    <sheetView workbookViewId="0">
      <selection activeCell="D27" sqref="D27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44" t="s">
        <v>626</v>
      </c>
      <c r="B1" s="160"/>
      <c r="C1" s="160"/>
      <c r="D1" s="160"/>
      <c r="E1" s="160"/>
      <c r="F1" s="160"/>
      <c r="G1" s="29" t="s">
        <v>614</v>
      </c>
      <c r="H1" s="30">
        <v>2021</v>
      </c>
    </row>
    <row r="2" spans="1:10" ht="18.95" customHeight="1" x14ac:dyDescent="0.2">
      <c r="A2" s="144" t="s">
        <v>625</v>
      </c>
      <c r="B2" s="160"/>
      <c r="C2" s="160"/>
      <c r="D2" s="160"/>
      <c r="E2" s="160"/>
      <c r="F2" s="160"/>
      <c r="G2" s="16" t="s">
        <v>619</v>
      </c>
      <c r="H2" s="30" t="str">
        <f>'Notas a los Edos Financieros'!E2</f>
        <v>TRIMESTRAL</v>
      </c>
    </row>
    <row r="3" spans="1:10" ht="18.95" customHeight="1" x14ac:dyDescent="0.2">
      <c r="A3" s="161" t="s">
        <v>627</v>
      </c>
      <c r="B3" s="162"/>
      <c r="C3" s="162"/>
      <c r="D3" s="162"/>
      <c r="E3" s="162"/>
      <c r="F3" s="162"/>
      <c r="G3" s="16" t="s">
        <v>620</v>
      </c>
      <c r="H3" s="30">
        <v>2</v>
      </c>
    </row>
    <row r="4" spans="1:10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7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s="46" customFormat="1" x14ac:dyDescent="0.2">
      <c r="A35" s="45">
        <v>8000</v>
      </c>
      <c r="B35" s="46" t="s">
        <v>98</v>
      </c>
    </row>
    <row r="36" spans="1:6" x14ac:dyDescent="0.2">
      <c r="A36" s="31">
        <v>8110</v>
      </c>
      <c r="B36" s="31" t="s">
        <v>97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6" x14ac:dyDescent="0.2">
      <c r="A37" s="31">
        <v>8120</v>
      </c>
      <c r="B37" s="31" t="s">
        <v>96</v>
      </c>
      <c r="C37" s="36">
        <v>0</v>
      </c>
      <c r="D37" s="36">
        <v>0</v>
      </c>
      <c r="E37" s="36">
        <v>0</v>
      </c>
      <c r="F37" s="36">
        <f t="shared" si="0"/>
        <v>0</v>
      </c>
    </row>
    <row r="38" spans="1:6" x14ac:dyDescent="0.2">
      <c r="A38" s="31">
        <v>8130</v>
      </c>
      <c r="B38" s="31" t="s">
        <v>95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8140</v>
      </c>
      <c r="B39" s="31" t="s">
        <v>94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8150</v>
      </c>
      <c r="B40" s="31" t="s">
        <v>93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8210</v>
      </c>
      <c r="B41" s="31" t="s">
        <v>92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8220</v>
      </c>
      <c r="B42" s="31" t="s">
        <v>91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8230</v>
      </c>
      <c r="B43" s="31" t="s">
        <v>90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8240</v>
      </c>
      <c r="B44" s="31" t="s">
        <v>89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8250</v>
      </c>
      <c r="B45" s="31" t="s">
        <v>88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8260</v>
      </c>
      <c r="B46" s="31" t="s">
        <v>87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8270</v>
      </c>
      <c r="B47" s="31" t="s">
        <v>86</v>
      </c>
      <c r="C47" s="36">
        <v>0</v>
      </c>
      <c r="D47" s="36">
        <v>0</v>
      </c>
      <c r="E47" s="36">
        <v>0</v>
      </c>
      <c r="F47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27" right="0.23" top="0.74803149606299213" bottom="0.74803149606299213" header="0.31496062992125984" footer="0.31496062992125984"/>
  <pageSetup paperSize="9" scale="58" fitToHeight="0" orientation="landscape" r:id="rId1"/>
  <headerFooter>
    <oddFooter>&amp;RPágina &amp;P de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x14ac:dyDescent="0.2">
      <c r="A3" s="1"/>
    </row>
    <row r="4" spans="1:8" s="129" customFormat="1" x14ac:dyDescent="0.2">
      <c r="A4" s="128" t="s">
        <v>34</v>
      </c>
    </row>
    <row r="5" spans="1:8" s="129" customFormat="1" ht="39.950000000000003" customHeight="1" x14ac:dyDescent="0.2">
      <c r="A5" s="163" t="s">
        <v>35</v>
      </c>
      <c r="B5" s="163"/>
      <c r="C5" s="163"/>
      <c r="D5" s="163"/>
      <c r="E5" s="163"/>
      <c r="H5" s="130"/>
    </row>
    <row r="6" spans="1:8" s="129" customFormat="1" x14ac:dyDescent="0.2">
      <c r="A6" s="131"/>
      <c r="B6" s="131"/>
      <c r="C6" s="131"/>
      <c r="D6" s="131"/>
      <c r="H6" s="130"/>
    </row>
    <row r="7" spans="1:8" s="129" customFormat="1" ht="12.75" x14ac:dyDescent="0.2">
      <c r="A7" s="130" t="s">
        <v>36</v>
      </c>
      <c r="B7" s="130"/>
      <c r="C7" s="130"/>
      <c r="D7" s="130"/>
    </row>
    <row r="8" spans="1:8" s="129" customFormat="1" x14ac:dyDescent="0.2">
      <c r="A8" s="130"/>
      <c r="B8" s="130"/>
      <c r="C8" s="130"/>
      <c r="D8" s="130"/>
    </row>
    <row r="9" spans="1:8" s="129" customFormat="1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64" t="s">
        <v>37</v>
      </c>
      <c r="C10" s="164"/>
      <c r="D10" s="164"/>
      <c r="E10" s="164"/>
    </row>
    <row r="11" spans="1:8" s="129" customFormat="1" ht="12.95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64" t="s">
        <v>39</v>
      </c>
      <c r="C12" s="164"/>
      <c r="D12" s="164"/>
      <c r="E12" s="164"/>
    </row>
    <row r="13" spans="1:8" s="129" customFormat="1" ht="26.1" customHeight="1" x14ac:dyDescent="0.2">
      <c r="A13" s="133" t="s">
        <v>608</v>
      </c>
      <c r="B13" s="164" t="s">
        <v>40</v>
      </c>
      <c r="C13" s="164"/>
      <c r="D13" s="164"/>
      <c r="E13" s="164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5" customHeight="1" x14ac:dyDescent="0.2">
      <c r="A16" s="133" t="s">
        <v>610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611</v>
      </c>
    </row>
    <row r="20" spans="1:4" s="129" customFormat="1" ht="12.95" customHeight="1" x14ac:dyDescent="0.2">
      <c r="A20" s="137" t="s">
        <v>612</v>
      </c>
    </row>
    <row r="21" spans="1:4" s="129" customFormat="1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49"/>
  <sheetViews>
    <sheetView topLeftCell="A46" zoomScale="106" zoomScaleNormal="106" workbookViewId="0">
      <selection activeCell="A46" sqref="A46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42" t="s">
        <v>626</v>
      </c>
      <c r="B1" s="143"/>
      <c r="C1" s="143"/>
      <c r="D1" s="143"/>
      <c r="E1" s="143"/>
      <c r="F1" s="143"/>
      <c r="G1" s="16" t="s">
        <v>614</v>
      </c>
      <c r="H1" s="27">
        <v>2021</v>
      </c>
    </row>
    <row r="2" spans="1:8" s="18" customFormat="1" ht="18.95" customHeight="1" x14ac:dyDescent="0.25">
      <c r="A2" s="142" t="s">
        <v>618</v>
      </c>
      <c r="B2" s="143"/>
      <c r="C2" s="143"/>
      <c r="D2" s="143"/>
      <c r="E2" s="143"/>
      <c r="F2" s="143"/>
      <c r="G2" s="16" t="s">
        <v>619</v>
      </c>
      <c r="H2" s="27" t="str">
        <f>'Notas a los Edos Financieros'!E2</f>
        <v>TRIMESTRAL</v>
      </c>
    </row>
    <row r="3" spans="1:8" s="18" customFormat="1" ht="18.95" customHeight="1" x14ac:dyDescent="0.25">
      <c r="A3" s="142" t="s">
        <v>627</v>
      </c>
      <c r="B3" s="143"/>
      <c r="C3" s="143"/>
      <c r="D3" s="143"/>
      <c r="E3" s="143"/>
      <c r="F3" s="143"/>
      <c r="G3" s="16" t="s">
        <v>620</v>
      </c>
      <c r="H3" s="27">
        <v>2</v>
      </c>
    </row>
    <row r="4" spans="1:8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198</v>
      </c>
      <c r="C8" s="26">
        <v>8470000</v>
      </c>
    </row>
    <row r="9" spans="1:8" x14ac:dyDescent="0.2">
      <c r="A9" s="24">
        <v>1115</v>
      </c>
      <c r="B9" s="22" t="s">
        <v>199</v>
      </c>
      <c r="C9" s="26">
        <v>70630.880000000005</v>
      </c>
    </row>
    <row r="10" spans="1:8" x14ac:dyDescent="0.2">
      <c r="A10" s="24">
        <v>1121</v>
      </c>
      <c r="B10" s="22" t="s">
        <v>200</v>
      </c>
      <c r="C10" s="26">
        <v>0</v>
      </c>
    </row>
    <row r="11" spans="1:8" x14ac:dyDescent="0.2">
      <c r="A11" s="24">
        <v>1211</v>
      </c>
      <c r="B11" s="22" t="s">
        <v>201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2020</v>
      </c>
      <c r="E14" s="23">
        <v>2019</v>
      </c>
      <c r="F14" s="23">
        <v>2018</v>
      </c>
      <c r="G14" s="23">
        <v>2017</v>
      </c>
      <c r="H14" s="23" t="s">
        <v>188</v>
      </c>
    </row>
    <row r="15" spans="1:8" x14ac:dyDescent="0.2">
      <c r="A15" s="24">
        <v>1122</v>
      </c>
      <c r="B15" s="22" t="s">
        <v>202</v>
      </c>
      <c r="C15" s="26">
        <v>0</v>
      </c>
      <c r="D15" s="26">
        <v>400000</v>
      </c>
      <c r="E15" s="26">
        <v>2448.08</v>
      </c>
      <c r="F15" s="26">
        <v>568996.56000000006</v>
      </c>
      <c r="G15" s="26">
        <v>0</v>
      </c>
    </row>
    <row r="16" spans="1:8" x14ac:dyDescent="0.2">
      <c r="A16" s="24">
        <v>1124</v>
      </c>
      <c r="B16" s="22" t="s">
        <v>203</v>
      </c>
      <c r="C16" s="26">
        <v>1290744.3</v>
      </c>
      <c r="D16" s="26">
        <v>0</v>
      </c>
      <c r="E16" s="26">
        <v>0</v>
      </c>
      <c r="F16" s="26">
        <v>0</v>
      </c>
      <c r="G16" s="26">
        <v>0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x14ac:dyDescent="0.2">
      <c r="A20" s="24">
        <v>1123</v>
      </c>
      <c r="B20" s="22" t="s">
        <v>209</v>
      </c>
      <c r="C20" s="26">
        <v>147487.26</v>
      </c>
      <c r="D20" s="26">
        <v>147487.26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400000</v>
      </c>
      <c r="D21" s="26">
        <v>400000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588</v>
      </c>
      <c r="C23" s="26">
        <v>89233303.909999996</v>
      </c>
      <c r="D23" s="26">
        <v>89233303.909999996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2020749.96</v>
      </c>
      <c r="D24" s="26">
        <v>2020749.96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10994981.17</v>
      </c>
      <c r="D27" s="26">
        <v>10994981.17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0</v>
      </c>
    </row>
    <row r="42" spans="1:8" x14ac:dyDescent="0.2">
      <c r="A42" s="24">
        <v>1151</v>
      </c>
      <c r="B42" s="22" t="s">
        <v>226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816326619.59000003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736819520.20000005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20268999.030000001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59238100.359999999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0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115305178.52999999</v>
      </c>
      <c r="D62" s="26">
        <f t="shared" ref="D62:E62" si="0">SUM(D63:D70)</f>
        <v>0</v>
      </c>
      <c r="E62" s="26">
        <f t="shared" si="0"/>
        <v>-43826307.200000003</v>
      </c>
    </row>
    <row r="63" spans="1:9" x14ac:dyDescent="0.2">
      <c r="A63" s="24">
        <v>1241</v>
      </c>
      <c r="B63" s="22" t="s">
        <v>240</v>
      </c>
      <c r="C63" s="26">
        <v>23982246.550000001</v>
      </c>
      <c r="D63" s="26">
        <v>0</v>
      </c>
      <c r="E63" s="26">
        <v>-7029411.2000000002</v>
      </c>
    </row>
    <row r="64" spans="1:9" x14ac:dyDescent="0.2">
      <c r="A64" s="24">
        <v>1242</v>
      </c>
      <c r="B64" s="22" t="s">
        <v>241</v>
      </c>
      <c r="C64" s="26">
        <v>3031737.74</v>
      </c>
      <c r="D64" s="26">
        <v>0</v>
      </c>
      <c r="E64" s="26">
        <v>-1160538.6000000001</v>
      </c>
    </row>
    <row r="65" spans="1:9" x14ac:dyDescent="0.2">
      <c r="A65" s="24">
        <v>1243</v>
      </c>
      <c r="B65" s="22" t="s">
        <v>242</v>
      </c>
      <c r="C65" s="26">
        <v>395320.88</v>
      </c>
      <c r="D65" s="26">
        <v>0</v>
      </c>
      <c r="E65" s="26">
        <v>-124940.55</v>
      </c>
    </row>
    <row r="66" spans="1:9" x14ac:dyDescent="0.2">
      <c r="A66" s="24">
        <v>1244</v>
      </c>
      <c r="B66" s="22" t="s">
        <v>243</v>
      </c>
      <c r="C66" s="26">
        <v>58134472.299999997</v>
      </c>
      <c r="D66" s="26">
        <v>0</v>
      </c>
      <c r="E66" s="26">
        <v>-27804121.850000001</v>
      </c>
    </row>
    <row r="67" spans="1:9" x14ac:dyDescent="0.2">
      <c r="A67" s="24">
        <v>1245</v>
      </c>
      <c r="B67" s="22" t="s">
        <v>244</v>
      </c>
      <c r="C67" s="26">
        <v>11961748.07</v>
      </c>
      <c r="D67" s="26">
        <v>0</v>
      </c>
      <c r="E67" s="26">
        <v>-1109657.78</v>
      </c>
    </row>
    <row r="68" spans="1:9" x14ac:dyDescent="0.2">
      <c r="A68" s="24">
        <v>1246</v>
      </c>
      <c r="B68" s="22" t="s">
        <v>245</v>
      </c>
      <c r="C68" s="26">
        <v>17799652.989999998</v>
      </c>
      <c r="D68" s="26">
        <v>0</v>
      </c>
      <c r="E68" s="26">
        <v>-6597637.2199999997</v>
      </c>
    </row>
    <row r="69" spans="1:9" x14ac:dyDescent="0.2">
      <c r="A69" s="24">
        <v>1247</v>
      </c>
      <c r="B69" s="22" t="s">
        <v>246</v>
      </c>
      <c r="C69" s="26">
        <v>0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7035968.1799999997</v>
      </c>
      <c r="D74" s="26">
        <f>SUM(D75:D79)</f>
        <v>0</v>
      </c>
      <c r="E74" s="26">
        <f>SUM(E75:E79)</f>
        <v>1826184.35</v>
      </c>
    </row>
    <row r="75" spans="1:9" x14ac:dyDescent="0.2">
      <c r="A75" s="24">
        <v>1251</v>
      </c>
      <c r="B75" s="22" t="s">
        <v>250</v>
      </c>
      <c r="C75" s="26">
        <v>4520846.28</v>
      </c>
      <c r="D75" s="26">
        <v>0</v>
      </c>
      <c r="E75" s="26">
        <v>889901.31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2515121.9</v>
      </c>
      <c r="D78" s="26">
        <v>0</v>
      </c>
      <c r="E78" s="26">
        <v>936283.04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1449989.26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1449989.26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492797.83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492797.83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47637978.549999997</v>
      </c>
      <c r="D110" s="26">
        <f>SUM(D111:D119)</f>
        <v>47637978.549999997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0</v>
      </c>
      <c r="D111" s="26">
        <f>C111</f>
        <v>0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39624454.82</v>
      </c>
      <c r="D112" s="26">
        <f t="shared" ref="D112:D119" si="1">C112</f>
        <v>39624454.82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807863.64</v>
      </c>
      <c r="D113" s="26">
        <f t="shared" si="1"/>
        <v>807863.64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202299.68</v>
      </c>
      <c r="D115" s="26">
        <f t="shared" si="1"/>
        <v>202299.68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1751509.83</v>
      </c>
      <c r="D117" s="26">
        <f t="shared" si="1"/>
        <v>1751509.83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5251850.58</v>
      </c>
      <c r="D119" s="26">
        <f t="shared" si="1"/>
        <v>5251850.58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3" x14ac:dyDescent="0.2">
      <c r="A145" s="24">
        <v>2199</v>
      </c>
      <c r="B145" s="22" t="s">
        <v>301</v>
      </c>
      <c r="C145" s="26">
        <v>0</v>
      </c>
    </row>
    <row r="146" spans="1:3" x14ac:dyDescent="0.2">
      <c r="A146" s="24">
        <v>2240</v>
      </c>
      <c r="B146" s="22" t="s">
        <v>302</v>
      </c>
      <c r="C146" s="26">
        <f>SUM(C147:C149)</f>
        <v>0</v>
      </c>
    </row>
    <row r="147" spans="1:3" x14ac:dyDescent="0.2">
      <c r="A147" s="24">
        <v>2241</v>
      </c>
      <c r="B147" s="22" t="s">
        <v>303</v>
      </c>
      <c r="C147" s="26">
        <v>0</v>
      </c>
    </row>
    <row r="148" spans="1:3" x14ac:dyDescent="0.2">
      <c r="A148" s="24">
        <v>2242</v>
      </c>
      <c r="B148" s="22" t="s">
        <v>304</v>
      </c>
      <c r="C148" s="26">
        <v>0</v>
      </c>
    </row>
    <row r="149" spans="1:3" x14ac:dyDescent="0.2">
      <c r="A149" s="24">
        <v>2249</v>
      </c>
      <c r="B149" s="22" t="s">
        <v>305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15748031496062992" right="0.15748031496062992" top="0.74803149606299213" bottom="0.74803149606299213" header="0.31496062992125984" footer="0.31496062992125984"/>
  <pageSetup scale="61" fitToHeight="0" orientation="landscape" r:id="rId1"/>
  <headerFooter>
    <oddFooter>&amp;RPágina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21"/>
  <sheetViews>
    <sheetView tabSelected="1" zoomScaleNormal="100" workbookViewId="0">
      <selection activeCell="B20" sqref="B20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25">
      <c r="A1" s="140" t="s">
        <v>626</v>
      </c>
      <c r="B1" s="140"/>
      <c r="C1" s="140"/>
      <c r="D1" s="16" t="s">
        <v>614</v>
      </c>
      <c r="E1" s="27">
        <v>2021</v>
      </c>
    </row>
    <row r="2" spans="1:5" s="18" customFormat="1" ht="18.95" customHeight="1" x14ac:dyDescent="0.25">
      <c r="A2" s="140" t="s">
        <v>621</v>
      </c>
      <c r="B2" s="140"/>
      <c r="C2" s="140"/>
      <c r="D2" s="16" t="s">
        <v>619</v>
      </c>
      <c r="E2" s="27" t="str">
        <f>'Notas a los Edos Financieros'!E2</f>
        <v>TRIMESTRAL</v>
      </c>
    </row>
    <row r="3" spans="1:5" s="18" customFormat="1" ht="18.95" customHeight="1" x14ac:dyDescent="0.25">
      <c r="A3" s="140" t="s">
        <v>627</v>
      </c>
      <c r="B3" s="140"/>
      <c r="C3" s="140"/>
      <c r="D3" s="16" t="s">
        <v>620</v>
      </c>
      <c r="E3" s="27">
        <v>2</v>
      </c>
    </row>
    <row r="4" spans="1:5" x14ac:dyDescent="0.2">
      <c r="A4" s="20" t="s">
        <v>197</v>
      </c>
      <c r="B4" s="21"/>
      <c r="C4" s="21"/>
      <c r="D4" s="21"/>
      <c r="E4" s="21"/>
    </row>
    <row r="6" spans="1: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x14ac:dyDescent="0.2">
      <c r="A8" s="52">
        <v>4100</v>
      </c>
      <c r="B8" s="53" t="s">
        <v>307</v>
      </c>
      <c r="C8" s="57">
        <f>SUM(C9+C19+C25+C28+C34+C37+C46)</f>
        <v>124590968.92</v>
      </c>
      <c r="D8" s="102"/>
      <c r="E8" s="51"/>
    </row>
    <row r="9" spans="1:5" x14ac:dyDescent="0.2">
      <c r="A9" s="52">
        <v>4110</v>
      </c>
      <c r="B9" s="53" t="s">
        <v>308</v>
      </c>
      <c r="C9" s="57">
        <f>SUM(C10:C18)</f>
        <v>104970170.77999999</v>
      </c>
      <c r="D9" s="102"/>
      <c r="E9" s="51"/>
    </row>
    <row r="10" spans="1:5" x14ac:dyDescent="0.2">
      <c r="A10" s="52">
        <v>4111</v>
      </c>
      <c r="B10" s="53" t="s">
        <v>309</v>
      </c>
      <c r="C10" s="57">
        <v>0</v>
      </c>
      <c r="D10" s="102"/>
      <c r="E10" s="51"/>
    </row>
    <row r="11" spans="1:5" x14ac:dyDescent="0.2">
      <c r="A11" s="52">
        <v>4112</v>
      </c>
      <c r="B11" s="53" t="s">
        <v>310</v>
      </c>
      <c r="C11" s="57">
        <v>95716203.049999997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5703221.71</v>
      </c>
      <c r="D12" s="102"/>
      <c r="E12" s="51"/>
    </row>
    <row r="13" spans="1: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x14ac:dyDescent="0.2">
      <c r="A16" s="52">
        <v>4117</v>
      </c>
      <c r="B16" s="53" t="s">
        <v>315</v>
      </c>
      <c r="C16" s="57">
        <v>3550746.02</v>
      </c>
      <c r="D16" s="102"/>
      <c r="E16" s="51"/>
    </row>
    <row r="17" spans="1:5" ht="22.5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2.5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x14ac:dyDescent="0.2">
      <c r="A28" s="52">
        <v>4140</v>
      </c>
      <c r="B28" s="53" t="s">
        <v>324</v>
      </c>
      <c r="C28" s="57">
        <f>SUM(C29:C33)</f>
        <v>11391406.790000001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1510642.4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9880764.3900000006</v>
      </c>
      <c r="D30" s="102"/>
      <c r="E30" s="51"/>
    </row>
    <row r="31" spans="1:5" x14ac:dyDescent="0.2">
      <c r="A31" s="52">
        <v>4144</v>
      </c>
      <c r="B31" s="53" t="s">
        <v>327</v>
      </c>
      <c r="C31" s="57">
        <v>0</v>
      </c>
      <c r="D31" s="102"/>
      <c r="E31" s="51"/>
    </row>
    <row r="32" spans="1:5" ht="22.5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5886799.5899999999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5886799.5899999999</v>
      </c>
      <c r="D35" s="102"/>
      <c r="E35" s="51"/>
    </row>
    <row r="36" spans="1:5" ht="22.5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2342591.7600000002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2196107.2200000002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0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2.5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146484.54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0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508</v>
      </c>
      <c r="C49" s="57">
        <v>0</v>
      </c>
      <c r="D49" s="102"/>
      <c r="E49" s="51"/>
    </row>
    <row r="50" spans="1:5" ht="22.5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3.75" x14ac:dyDescent="0.2">
      <c r="A58" s="52">
        <v>4200</v>
      </c>
      <c r="B58" s="54" t="s">
        <v>514</v>
      </c>
      <c r="C58" s="57">
        <f>+C59+C65</f>
        <v>251221099.25999999</v>
      </c>
      <c r="D58" s="102"/>
      <c r="E58" s="51"/>
    </row>
    <row r="59" spans="1:5" ht="22.5" x14ac:dyDescent="0.2">
      <c r="A59" s="52">
        <v>4210</v>
      </c>
      <c r="B59" s="54" t="s">
        <v>515</v>
      </c>
      <c r="C59" s="57">
        <f>SUM(C60:C64)</f>
        <v>251221099.25999999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131722208.83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116958036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412920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2127934.4300000002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0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0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0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0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0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232524744.66999999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212682720.97999999</v>
      </c>
      <c r="D100" s="59">
        <f>C100/$C$99</f>
        <v>0.91466704449816782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137709233.84</v>
      </c>
      <c r="D101" s="59">
        <f t="shared" ref="D101:D164" si="0">C101/$C$99</f>
        <v>0.59223474918954311</v>
      </c>
      <c r="E101" s="58"/>
    </row>
    <row r="102" spans="1:5" x14ac:dyDescent="0.2">
      <c r="A102" s="56">
        <v>5111</v>
      </c>
      <c r="B102" s="53" t="s">
        <v>364</v>
      </c>
      <c r="C102" s="57">
        <v>57610235.740000002</v>
      </c>
      <c r="D102" s="59">
        <f t="shared" si="0"/>
        <v>0.24775959144374363</v>
      </c>
      <c r="E102" s="58"/>
    </row>
    <row r="103" spans="1:5" x14ac:dyDescent="0.2">
      <c r="A103" s="56">
        <v>5112</v>
      </c>
      <c r="B103" s="53" t="s">
        <v>365</v>
      </c>
      <c r="C103" s="57">
        <v>56530970.289999999</v>
      </c>
      <c r="D103" s="59">
        <f t="shared" si="0"/>
        <v>0.24311808349786157</v>
      </c>
      <c r="E103" s="58"/>
    </row>
    <row r="104" spans="1:5" x14ac:dyDescent="0.2">
      <c r="A104" s="56">
        <v>5113</v>
      </c>
      <c r="B104" s="53" t="s">
        <v>366</v>
      </c>
      <c r="C104" s="57">
        <v>3865974.09</v>
      </c>
      <c r="D104" s="59">
        <f t="shared" si="0"/>
        <v>1.6626076056922911E-2</v>
      </c>
      <c r="E104" s="58"/>
    </row>
    <row r="105" spans="1:5" x14ac:dyDescent="0.2">
      <c r="A105" s="56">
        <v>5114</v>
      </c>
      <c r="B105" s="53" t="s">
        <v>367</v>
      </c>
      <c r="C105" s="57">
        <v>537487.66</v>
      </c>
      <c r="D105" s="59">
        <f t="shared" si="0"/>
        <v>2.3115288687352593E-3</v>
      </c>
      <c r="E105" s="58"/>
    </row>
    <row r="106" spans="1:5" x14ac:dyDescent="0.2">
      <c r="A106" s="56">
        <v>5115</v>
      </c>
      <c r="B106" s="53" t="s">
        <v>368</v>
      </c>
      <c r="C106" s="57">
        <v>19164566.059999999</v>
      </c>
      <c r="D106" s="59">
        <f t="shared" si="0"/>
        <v>8.2419469322279768E-2</v>
      </c>
      <c r="E106" s="58"/>
    </row>
    <row r="107" spans="1:5" x14ac:dyDescent="0.2">
      <c r="A107" s="56">
        <v>5116</v>
      </c>
      <c r="B107" s="53" t="s">
        <v>369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26309958.699999999</v>
      </c>
      <c r="D108" s="59">
        <f t="shared" si="0"/>
        <v>0.11314907038104351</v>
      </c>
      <c r="E108" s="58"/>
    </row>
    <row r="109" spans="1:5" x14ac:dyDescent="0.2">
      <c r="A109" s="56">
        <v>5121</v>
      </c>
      <c r="B109" s="53" t="s">
        <v>371</v>
      </c>
      <c r="C109" s="57">
        <v>2647816.12</v>
      </c>
      <c r="D109" s="59">
        <f t="shared" si="0"/>
        <v>1.1387244500613434E-2</v>
      </c>
      <c r="E109" s="58"/>
    </row>
    <row r="110" spans="1:5" x14ac:dyDescent="0.2">
      <c r="A110" s="56">
        <v>5122</v>
      </c>
      <c r="B110" s="53" t="s">
        <v>372</v>
      </c>
      <c r="C110" s="57">
        <v>803891.93</v>
      </c>
      <c r="D110" s="59">
        <f t="shared" si="0"/>
        <v>3.4572317502848419E-3</v>
      </c>
      <c r="E110" s="58"/>
    </row>
    <row r="111" spans="1:5" x14ac:dyDescent="0.2">
      <c r="A111" s="56">
        <v>5123</v>
      </c>
      <c r="B111" s="53" t="s">
        <v>373</v>
      </c>
      <c r="C111" s="57">
        <v>34290.36</v>
      </c>
      <c r="D111" s="59">
        <f t="shared" si="0"/>
        <v>1.4746972434553153E-4</v>
      </c>
      <c r="E111" s="58"/>
    </row>
    <row r="112" spans="1:5" x14ac:dyDescent="0.2">
      <c r="A112" s="56">
        <v>5124</v>
      </c>
      <c r="B112" s="53" t="s">
        <v>374</v>
      </c>
      <c r="C112" s="57">
        <v>2107918.8199999998</v>
      </c>
      <c r="D112" s="59">
        <f t="shared" si="0"/>
        <v>9.0653526917815405E-3</v>
      </c>
      <c r="E112" s="58"/>
    </row>
    <row r="113" spans="1:5" x14ac:dyDescent="0.2">
      <c r="A113" s="56">
        <v>5125</v>
      </c>
      <c r="B113" s="53" t="s">
        <v>375</v>
      </c>
      <c r="C113" s="57">
        <v>10615950.76</v>
      </c>
      <c r="D113" s="59">
        <f t="shared" si="0"/>
        <v>4.5655144251706192E-2</v>
      </c>
      <c r="E113" s="58"/>
    </row>
    <row r="114" spans="1:5" x14ac:dyDescent="0.2">
      <c r="A114" s="56">
        <v>5126</v>
      </c>
      <c r="B114" s="53" t="s">
        <v>376</v>
      </c>
      <c r="C114" s="57">
        <v>8839291.9000000004</v>
      </c>
      <c r="D114" s="59">
        <f t="shared" si="0"/>
        <v>3.8014413960736772E-2</v>
      </c>
      <c r="E114" s="58"/>
    </row>
    <row r="115" spans="1:5" x14ac:dyDescent="0.2">
      <c r="A115" s="56">
        <v>5127</v>
      </c>
      <c r="B115" s="53" t="s">
        <v>377</v>
      </c>
      <c r="C115" s="57">
        <v>335968.99</v>
      </c>
      <c r="D115" s="59">
        <f t="shared" si="0"/>
        <v>1.4448741379194223E-3</v>
      </c>
      <c r="E115" s="58"/>
    </row>
    <row r="116" spans="1:5" x14ac:dyDescent="0.2">
      <c r="A116" s="56">
        <v>5128</v>
      </c>
      <c r="B116" s="53" t="s">
        <v>378</v>
      </c>
      <c r="C116" s="57">
        <v>706310</v>
      </c>
      <c r="D116" s="59">
        <f t="shared" si="0"/>
        <v>3.0375691886143038E-3</v>
      </c>
      <c r="E116" s="58"/>
    </row>
    <row r="117" spans="1:5" x14ac:dyDescent="0.2">
      <c r="A117" s="56">
        <v>5129</v>
      </c>
      <c r="B117" s="53" t="s">
        <v>379</v>
      </c>
      <c r="C117" s="57">
        <v>218519.82</v>
      </c>
      <c r="D117" s="59">
        <f t="shared" si="0"/>
        <v>9.397701750414743E-4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48663528.439999998</v>
      </c>
      <c r="D118" s="59">
        <f t="shared" si="0"/>
        <v>0.20928322492758122</v>
      </c>
      <c r="E118" s="58"/>
    </row>
    <row r="119" spans="1:5" x14ac:dyDescent="0.2">
      <c r="A119" s="56">
        <v>5131</v>
      </c>
      <c r="B119" s="53" t="s">
        <v>381</v>
      </c>
      <c r="C119" s="57">
        <v>6978845.5700000003</v>
      </c>
      <c r="D119" s="59">
        <f t="shared" si="0"/>
        <v>3.0013345804999828E-2</v>
      </c>
      <c r="E119" s="58"/>
    </row>
    <row r="120" spans="1:5" x14ac:dyDescent="0.2">
      <c r="A120" s="56">
        <v>5132</v>
      </c>
      <c r="B120" s="53" t="s">
        <v>382</v>
      </c>
      <c r="C120" s="57">
        <v>3740787.43</v>
      </c>
      <c r="D120" s="59">
        <f t="shared" si="0"/>
        <v>1.6087696108682714E-2</v>
      </c>
      <c r="E120" s="58"/>
    </row>
    <row r="121" spans="1:5" x14ac:dyDescent="0.2">
      <c r="A121" s="56">
        <v>5133</v>
      </c>
      <c r="B121" s="53" t="s">
        <v>383</v>
      </c>
      <c r="C121" s="57">
        <v>2930472.06</v>
      </c>
      <c r="D121" s="59">
        <f t="shared" si="0"/>
        <v>1.2602839599539986E-2</v>
      </c>
      <c r="E121" s="58"/>
    </row>
    <row r="122" spans="1:5" x14ac:dyDescent="0.2">
      <c r="A122" s="56">
        <v>5134</v>
      </c>
      <c r="B122" s="53" t="s">
        <v>384</v>
      </c>
      <c r="C122" s="57">
        <v>881519.51</v>
      </c>
      <c r="D122" s="59">
        <f t="shared" si="0"/>
        <v>3.7910782839523419E-3</v>
      </c>
      <c r="E122" s="58"/>
    </row>
    <row r="123" spans="1:5" x14ac:dyDescent="0.2">
      <c r="A123" s="56">
        <v>5135</v>
      </c>
      <c r="B123" s="53" t="s">
        <v>385</v>
      </c>
      <c r="C123" s="57">
        <v>14309546.48</v>
      </c>
      <c r="D123" s="59">
        <f t="shared" si="0"/>
        <v>6.1539886863689129E-2</v>
      </c>
      <c r="E123" s="58"/>
    </row>
    <row r="124" spans="1:5" x14ac:dyDescent="0.2">
      <c r="A124" s="56">
        <v>5136</v>
      </c>
      <c r="B124" s="53" t="s">
        <v>386</v>
      </c>
      <c r="C124" s="57">
        <v>839505.28</v>
      </c>
      <c r="D124" s="59">
        <f t="shared" si="0"/>
        <v>3.6103911486557233E-3</v>
      </c>
      <c r="E124" s="58"/>
    </row>
    <row r="125" spans="1:5" x14ac:dyDescent="0.2">
      <c r="A125" s="56">
        <v>5137</v>
      </c>
      <c r="B125" s="53" t="s">
        <v>387</v>
      </c>
      <c r="C125" s="57">
        <v>43567.34</v>
      </c>
      <c r="D125" s="59">
        <f t="shared" si="0"/>
        <v>1.8736646743481401E-4</v>
      </c>
      <c r="E125" s="58"/>
    </row>
    <row r="126" spans="1:5" x14ac:dyDescent="0.2">
      <c r="A126" s="56">
        <v>5138</v>
      </c>
      <c r="B126" s="53" t="s">
        <v>388</v>
      </c>
      <c r="C126" s="57">
        <v>907861.41</v>
      </c>
      <c r="D126" s="59">
        <f t="shared" si="0"/>
        <v>3.9043647216490461E-3</v>
      </c>
      <c r="E126" s="58"/>
    </row>
    <row r="127" spans="1:5" x14ac:dyDescent="0.2">
      <c r="A127" s="56">
        <v>5139</v>
      </c>
      <c r="B127" s="53" t="s">
        <v>389</v>
      </c>
      <c r="C127" s="57">
        <v>18031423.359999999</v>
      </c>
      <c r="D127" s="59">
        <f t="shared" si="0"/>
        <v>7.7546255928977639E-2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19515843.439999998</v>
      </c>
      <c r="D128" s="59">
        <f t="shared" si="0"/>
        <v>8.3930178991044407E-2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13313200</v>
      </c>
      <c r="D129" s="59">
        <f t="shared" si="0"/>
        <v>5.7254981696223964E-2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13313200</v>
      </c>
      <c r="D131" s="59">
        <f t="shared" si="0"/>
        <v>5.7254981696223964E-2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395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2000000</v>
      </c>
      <c r="D135" s="59">
        <f t="shared" si="0"/>
        <v>8.6012351194639861E-3</v>
      </c>
      <c r="E135" s="58"/>
    </row>
    <row r="136" spans="1:5" x14ac:dyDescent="0.2">
      <c r="A136" s="56">
        <v>5231</v>
      </c>
      <c r="B136" s="53" t="s">
        <v>397</v>
      </c>
      <c r="C136" s="57">
        <v>2000000</v>
      </c>
      <c r="D136" s="59">
        <f t="shared" si="0"/>
        <v>8.6012351194639861E-3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4202643.4399999995</v>
      </c>
      <c r="D138" s="59">
        <f t="shared" si="0"/>
        <v>1.8073962175356464E-2</v>
      </c>
      <c r="E138" s="58"/>
    </row>
    <row r="139" spans="1:5" x14ac:dyDescent="0.2">
      <c r="A139" s="56">
        <v>5241</v>
      </c>
      <c r="B139" s="53" t="s">
        <v>399</v>
      </c>
      <c r="C139" s="57">
        <v>2922179.44</v>
      </c>
      <c r="D139" s="59">
        <f t="shared" si="0"/>
        <v>1.25671762123518E-2</v>
      </c>
      <c r="E139" s="58"/>
    </row>
    <row r="140" spans="1:5" x14ac:dyDescent="0.2">
      <c r="A140" s="56">
        <v>5242</v>
      </c>
      <c r="B140" s="53" t="s">
        <v>400</v>
      </c>
      <c r="C140" s="57">
        <v>0</v>
      </c>
      <c r="D140" s="59">
        <f t="shared" si="0"/>
        <v>0</v>
      </c>
      <c r="E140" s="58"/>
    </row>
    <row r="141" spans="1:5" x14ac:dyDescent="0.2">
      <c r="A141" s="56">
        <v>5243</v>
      </c>
      <c r="B141" s="53" t="s">
        <v>401</v>
      </c>
      <c r="C141" s="57">
        <v>280464</v>
      </c>
      <c r="D141" s="59">
        <f t="shared" si="0"/>
        <v>1.2061684032726736E-3</v>
      </c>
      <c r="E141" s="58"/>
    </row>
    <row r="142" spans="1:5" x14ac:dyDescent="0.2">
      <c r="A142" s="56">
        <v>5244</v>
      </c>
      <c r="B142" s="53" t="s">
        <v>402</v>
      </c>
      <c r="C142" s="57">
        <v>1000000</v>
      </c>
      <c r="D142" s="59">
        <f t="shared" si="0"/>
        <v>4.300617559731993E-3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0</v>
      </c>
      <c r="D143" s="59">
        <f t="shared" si="0"/>
        <v>0</v>
      </c>
      <c r="E143" s="58"/>
    </row>
    <row r="144" spans="1:5" x14ac:dyDescent="0.2">
      <c r="A144" s="56">
        <v>5251</v>
      </c>
      <c r="B144" s="53" t="s">
        <v>403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404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0</v>
      </c>
      <c r="D161" s="59">
        <f t="shared" si="0"/>
        <v>0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0</v>
      </c>
      <c r="D168" s="59">
        <f t="shared" si="1"/>
        <v>0</v>
      </c>
      <c r="E168" s="58"/>
    </row>
    <row r="169" spans="1:5" x14ac:dyDescent="0.2">
      <c r="A169" s="56">
        <v>5331</v>
      </c>
      <c r="B169" s="53" t="s">
        <v>425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426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326180.25</v>
      </c>
      <c r="D171" s="59">
        <f t="shared" si="1"/>
        <v>1.4027765107877713E-3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326180.25</v>
      </c>
      <c r="D172" s="59">
        <f t="shared" si="1"/>
        <v>1.4027765107877713E-3</v>
      </c>
      <c r="E172" s="58"/>
    </row>
    <row r="173" spans="1:5" x14ac:dyDescent="0.2">
      <c r="A173" s="56">
        <v>5411</v>
      </c>
      <c r="B173" s="53" t="s">
        <v>429</v>
      </c>
      <c r="C173" s="57">
        <v>326180.25</v>
      </c>
      <c r="D173" s="59">
        <f t="shared" si="1"/>
        <v>1.4027765107877713E-3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0</v>
      </c>
      <c r="D186" s="59">
        <f t="shared" si="1"/>
        <v>0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0</v>
      </c>
      <c r="D187" s="59">
        <f t="shared" si="1"/>
        <v>0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0</v>
      </c>
      <c r="D192" s="59">
        <f t="shared" si="1"/>
        <v>0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0</v>
      </c>
      <c r="D194" s="59">
        <f t="shared" si="1"/>
        <v>0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469</v>
      </c>
      <c r="C221" s="57">
        <v>0</v>
      </c>
      <c r="D221" s="59">
        <f t="shared" si="1"/>
        <v>0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49" bottom="0.37" header="0.31496062992125984" footer="0.17"/>
  <pageSetup paperSize="9" scale="92" fitToHeight="0" orientation="landscape" r:id="rId1"/>
  <headerFooter>
    <oddFooter>&amp;RPágina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2.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x14ac:dyDescent="0.2">
      <c r="A15" s="113"/>
    </row>
    <row r="16" spans="1:2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27"/>
  <sheetViews>
    <sheetView workbookViewId="0">
      <selection activeCell="D21" sqref="D21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4" t="s">
        <v>626</v>
      </c>
      <c r="B1" s="144"/>
      <c r="C1" s="144"/>
      <c r="D1" s="29" t="s">
        <v>614</v>
      </c>
      <c r="E1" s="30">
        <v>2021</v>
      </c>
    </row>
    <row r="2" spans="1:5" ht="18.95" customHeight="1" x14ac:dyDescent="0.2">
      <c r="A2" s="144" t="s">
        <v>622</v>
      </c>
      <c r="B2" s="144"/>
      <c r="C2" s="144"/>
      <c r="D2" s="16" t="s">
        <v>619</v>
      </c>
      <c r="E2" s="30" t="str">
        <f>ESF!H2</f>
        <v>TRIMESTRAL</v>
      </c>
    </row>
    <row r="3" spans="1:5" ht="18.95" customHeight="1" x14ac:dyDescent="0.2">
      <c r="A3" s="144" t="s">
        <v>627</v>
      </c>
      <c r="B3" s="144"/>
      <c r="C3" s="144"/>
      <c r="D3" s="16" t="s">
        <v>620</v>
      </c>
      <c r="E3" s="30">
        <v>2</v>
      </c>
    </row>
    <row r="5" spans="1:5" x14ac:dyDescent="0.2">
      <c r="A5" s="32" t="s">
        <v>197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786004034.75</v>
      </c>
    </row>
    <row r="9" spans="1:5" x14ac:dyDescent="0.2">
      <c r="A9" s="35">
        <v>3120</v>
      </c>
      <c r="B9" s="31" t="s">
        <v>470</v>
      </c>
      <c r="C9" s="36">
        <v>1618623.99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141430159.06999999</v>
      </c>
    </row>
    <row r="15" spans="1:5" x14ac:dyDescent="0.2">
      <c r="A15" s="35">
        <v>3220</v>
      </c>
      <c r="B15" s="31" t="s">
        <v>474</v>
      </c>
      <c r="C15" s="36">
        <v>18733446.859999999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3" x14ac:dyDescent="0.2">
      <c r="A17" s="35">
        <v>3231</v>
      </c>
      <c r="B17" s="31" t="s">
        <v>476</v>
      </c>
      <c r="C17" s="36">
        <v>0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x14ac:dyDescent="0.2">
      <c r="A21" s="35">
        <v>3240</v>
      </c>
      <c r="B21" s="31" t="s">
        <v>480</v>
      </c>
      <c r="C21" s="36">
        <f>SUM(C22:C24)</f>
        <v>0</v>
      </c>
    </row>
    <row r="22" spans="1:3" x14ac:dyDescent="0.2">
      <c r="A22" s="35">
        <v>3241</v>
      </c>
      <c r="B22" s="31" t="s">
        <v>481</v>
      </c>
      <c r="C22" s="36">
        <v>0</v>
      </c>
    </row>
    <row r="23" spans="1:3" x14ac:dyDescent="0.2">
      <c r="A23" s="35">
        <v>3242</v>
      </c>
      <c r="B23" s="31" t="s">
        <v>482</v>
      </c>
      <c r="C23" s="36">
        <v>0</v>
      </c>
    </row>
    <row r="24" spans="1:3" x14ac:dyDescent="0.2">
      <c r="A24" s="35">
        <v>3243</v>
      </c>
      <c r="B24" s="31" t="s">
        <v>483</v>
      </c>
      <c r="C24" s="36">
        <v>0</v>
      </c>
    </row>
    <row r="25" spans="1:3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x14ac:dyDescent="0.2">
      <c r="A27" s="35">
        <v>3252</v>
      </c>
      <c r="B27" s="31" t="s">
        <v>486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&amp;RPágina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80"/>
  <sheetViews>
    <sheetView workbookViewId="0">
      <selection activeCell="E21" sqref="E21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44" t="s">
        <v>626</v>
      </c>
      <c r="B1" s="144"/>
      <c r="C1" s="144"/>
      <c r="D1" s="29" t="s">
        <v>614</v>
      </c>
      <c r="E1" s="30">
        <v>2021</v>
      </c>
    </row>
    <row r="2" spans="1:5" s="37" customFormat="1" ht="18.95" customHeight="1" x14ac:dyDescent="0.25">
      <c r="A2" s="144" t="s">
        <v>623</v>
      </c>
      <c r="B2" s="144"/>
      <c r="C2" s="144"/>
      <c r="D2" s="16" t="s">
        <v>619</v>
      </c>
      <c r="E2" s="30" t="str">
        <f>ESF!H2</f>
        <v>TRIMESTRAL</v>
      </c>
    </row>
    <row r="3" spans="1:5" s="37" customFormat="1" ht="18.95" customHeight="1" x14ac:dyDescent="0.25">
      <c r="A3" s="144" t="s">
        <v>627</v>
      </c>
      <c r="B3" s="144"/>
      <c r="C3" s="144"/>
      <c r="D3" s="16" t="s">
        <v>620</v>
      </c>
      <c r="E3" s="30">
        <v>2</v>
      </c>
    </row>
    <row r="4" spans="1:5" x14ac:dyDescent="0.2">
      <c r="A4" s="32" t="s">
        <v>197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0</v>
      </c>
      <c r="D8" s="36">
        <v>0</v>
      </c>
    </row>
    <row r="9" spans="1:5" x14ac:dyDescent="0.2">
      <c r="A9" s="35">
        <v>1112</v>
      </c>
      <c r="B9" s="31" t="s">
        <v>488</v>
      </c>
      <c r="C9" s="36">
        <v>30727787.18</v>
      </c>
      <c r="D9" s="36">
        <v>14250768.01</v>
      </c>
    </row>
    <row r="10" spans="1:5" x14ac:dyDescent="0.2">
      <c r="A10" s="35">
        <v>1113</v>
      </c>
      <c r="B10" s="31" t="s">
        <v>489</v>
      </c>
      <c r="C10" s="36">
        <v>0</v>
      </c>
      <c r="D10" s="36">
        <v>0</v>
      </c>
    </row>
    <row r="11" spans="1:5" x14ac:dyDescent="0.2">
      <c r="A11" s="35">
        <v>1114</v>
      </c>
      <c r="B11" s="31" t="s">
        <v>198</v>
      </c>
      <c r="C11" s="36">
        <v>8470000</v>
      </c>
      <c r="D11" s="36">
        <v>465.82</v>
      </c>
    </row>
    <row r="12" spans="1:5" x14ac:dyDescent="0.2">
      <c r="A12" s="35">
        <v>1115</v>
      </c>
      <c r="B12" s="31" t="s">
        <v>199</v>
      </c>
      <c r="C12" s="36">
        <v>70630.880000000005</v>
      </c>
      <c r="D12" s="36">
        <v>6181764.5700000003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492</v>
      </c>
      <c r="C15" s="36">
        <f>SUM(C8:C14)</f>
        <v>39268418.060000002</v>
      </c>
      <c r="D15" s="36">
        <f>SUM(D8:D14)</f>
        <v>20432998.399999999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816326619.59000003</v>
      </c>
    </row>
    <row r="21" spans="1:5" x14ac:dyDescent="0.2">
      <c r="A21" s="35">
        <v>1231</v>
      </c>
      <c r="B21" s="31" t="s">
        <v>232</v>
      </c>
      <c r="C21" s="36">
        <v>736819520.20000005</v>
      </c>
    </row>
    <row r="22" spans="1:5" x14ac:dyDescent="0.2">
      <c r="A22" s="35">
        <v>1232</v>
      </c>
      <c r="B22" s="31" t="s">
        <v>233</v>
      </c>
      <c r="C22" s="36">
        <v>0</v>
      </c>
    </row>
    <row r="23" spans="1:5" x14ac:dyDescent="0.2">
      <c r="A23" s="35">
        <v>1233</v>
      </c>
      <c r="B23" s="31" t="s">
        <v>234</v>
      </c>
      <c r="C23" s="36">
        <v>20268999.030000001</v>
      </c>
    </row>
    <row r="24" spans="1:5" x14ac:dyDescent="0.2">
      <c r="A24" s="35">
        <v>1234</v>
      </c>
      <c r="B24" s="31" t="s">
        <v>235</v>
      </c>
      <c r="C24" s="36">
        <v>0</v>
      </c>
    </row>
    <row r="25" spans="1:5" x14ac:dyDescent="0.2">
      <c r="A25" s="35">
        <v>1235</v>
      </c>
      <c r="B25" s="31" t="s">
        <v>236</v>
      </c>
      <c r="C25" s="36">
        <v>59238100.359999999</v>
      </c>
    </row>
    <row r="26" spans="1:5" x14ac:dyDescent="0.2">
      <c r="A26" s="35">
        <v>1236</v>
      </c>
      <c r="B26" s="31" t="s">
        <v>237</v>
      </c>
      <c r="C26" s="36">
        <v>0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115305178.52999999</v>
      </c>
    </row>
    <row r="29" spans="1:5" x14ac:dyDescent="0.2">
      <c r="A29" s="35">
        <v>1241</v>
      </c>
      <c r="B29" s="31" t="s">
        <v>240</v>
      </c>
      <c r="C29" s="36">
        <v>23982246.550000001</v>
      </c>
    </row>
    <row r="30" spans="1:5" x14ac:dyDescent="0.2">
      <c r="A30" s="35">
        <v>1242</v>
      </c>
      <c r="B30" s="31" t="s">
        <v>241</v>
      </c>
      <c r="C30" s="36">
        <v>3031737.74</v>
      </c>
    </row>
    <row r="31" spans="1:5" x14ac:dyDescent="0.2">
      <c r="A31" s="35">
        <v>1243</v>
      </c>
      <c r="B31" s="31" t="s">
        <v>242</v>
      </c>
      <c r="C31" s="36">
        <v>395320.88</v>
      </c>
    </row>
    <row r="32" spans="1:5" x14ac:dyDescent="0.2">
      <c r="A32" s="35">
        <v>1244</v>
      </c>
      <c r="B32" s="31" t="s">
        <v>243</v>
      </c>
      <c r="C32" s="36">
        <v>58134472.299999997</v>
      </c>
    </row>
    <row r="33" spans="1:5" x14ac:dyDescent="0.2">
      <c r="A33" s="35">
        <v>1245</v>
      </c>
      <c r="B33" s="31" t="s">
        <v>244</v>
      </c>
      <c r="C33" s="36">
        <v>11961748.07</v>
      </c>
    </row>
    <row r="34" spans="1:5" x14ac:dyDescent="0.2">
      <c r="A34" s="35">
        <v>1246</v>
      </c>
      <c r="B34" s="31" t="s">
        <v>245</v>
      </c>
      <c r="C34" s="36">
        <v>17799652.989999998</v>
      </c>
    </row>
    <row r="35" spans="1:5" x14ac:dyDescent="0.2">
      <c r="A35" s="35">
        <v>1247</v>
      </c>
      <c r="B35" s="31" t="s">
        <v>246</v>
      </c>
      <c r="C35" s="36">
        <v>0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x14ac:dyDescent="0.2">
      <c r="A37" s="35">
        <v>1250</v>
      </c>
      <c r="B37" s="31" t="s">
        <v>249</v>
      </c>
      <c r="C37" s="36">
        <f>SUM(C38:C42)</f>
        <v>7035968.1799999997</v>
      </c>
    </row>
    <row r="38" spans="1:5" x14ac:dyDescent="0.2">
      <c r="A38" s="35">
        <v>1251</v>
      </c>
      <c r="B38" s="31" t="s">
        <v>250</v>
      </c>
      <c r="C38" s="36">
        <v>4520846.28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2515121.9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0</v>
      </c>
      <c r="D46" s="36">
        <f>D47+D56+D59+D65+D67+D69</f>
        <v>0</v>
      </c>
    </row>
    <row r="47" spans="1:5" x14ac:dyDescent="0.2">
      <c r="A47" s="35">
        <v>5510</v>
      </c>
      <c r="B47" s="31" t="s">
        <v>442</v>
      </c>
      <c r="C47" s="36">
        <f>SUM(C48:C55)</f>
        <v>0</v>
      </c>
      <c r="D47" s="36">
        <f>SUM(D48:D55)</f>
        <v>0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0</v>
      </c>
      <c r="D52" s="36">
        <v>0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0</v>
      </c>
      <c r="D54" s="36">
        <v>0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7 C19 D45" xr:uid="{00000000-0002-0000-0700-000000000000}"/>
    <dataValidation allowBlank="1" showInputMessage="1" showErrorMessage="1" prompt="Saldo al 31 de diciembre del año anterior que se presenta" sqref="D7" xr:uid="{00000000-0002-0000-0700-000001000000}"/>
    <dataValidation allowBlank="1" showInputMessage="1" showErrorMessage="1" prompt="Importe del trimestre anterior" sqref="C45" xr:uid="{00000000-0002-0000-0700-000002000000}"/>
  </dataValidations>
  <pageMargins left="0.70866141732283472" right="0.70866141732283472" top="0.74803149606299213" bottom="0.74803149606299213" header="0.31496062992125984" footer="0.31496062992125984"/>
  <pageSetup scale="98" fitToHeight="0" orientation="landscape" r:id="rId1"/>
  <headerFooter>
    <oddFooter>&amp;RPágina 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GABRIEL</cp:lastModifiedBy>
  <cp:lastPrinted>2021-07-23T22:25:35Z</cp:lastPrinted>
  <dcterms:created xsi:type="dcterms:W3CDTF">2012-12-11T20:36:24Z</dcterms:created>
  <dcterms:modified xsi:type="dcterms:W3CDTF">2021-07-23T22:29:47Z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